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712a488b6eedb1/Documents/Golf 2023/"/>
    </mc:Choice>
  </mc:AlternateContent>
  <xr:revisionPtr revIDLastSave="135" documentId="8_{1CE2BED6-15D0-4E02-A9B8-531C4B892E7C}" xr6:coauthVersionLast="47" xr6:coauthVersionMax="47" xr10:uidLastSave="{2CFAFFBE-38CF-4E96-8F2B-DB910CB69C33}"/>
  <bookViews>
    <workbookView xWindow="-108" yWindow="-108" windowWidth="23256" windowHeight="12456" xr2:uid="{00000000-000D-0000-FFFF-FFFF00000000}"/>
  </bookViews>
  <sheets>
    <sheet name="Match Sheet" sheetId="3" r:id="rId1"/>
    <sheet name="Instructions" sheetId="6" r:id="rId2"/>
    <sheet name="Calculate a Course Handicap" sheetId="4" r:id="rId3"/>
    <sheet name="Calculate a 4BBB Playing Hcp" sheetId="5" r:id="rId4"/>
  </sheets>
  <definedNames>
    <definedName name="_xlnm.Print_Area" localSheetId="0">'Match Sheet'!$A$1:$K$29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J16" i="3"/>
  <c r="J20" i="3"/>
  <c r="J19" i="3"/>
  <c r="J23" i="3"/>
  <c r="J22" i="3"/>
  <c r="J26" i="3"/>
  <c r="J25" i="3"/>
  <c r="J29" i="3"/>
  <c r="J28" i="3"/>
  <c r="D29" i="3"/>
  <c r="D28" i="3"/>
  <c r="D26" i="3"/>
  <c r="D25" i="3"/>
  <c r="D23" i="3"/>
  <c r="D22" i="3"/>
  <c r="D20" i="3"/>
  <c r="D19" i="3"/>
  <c r="D17" i="3"/>
  <c r="D16" i="3"/>
  <c r="E28" i="3" l="1"/>
  <c r="K17" i="3"/>
  <c r="E22" i="3"/>
  <c r="E26" i="3"/>
  <c r="K25" i="3"/>
  <c r="K26" i="3"/>
  <c r="E25" i="3"/>
  <c r="K29" i="3"/>
  <c r="E29" i="3"/>
  <c r="K28" i="3"/>
  <c r="K22" i="3"/>
  <c r="J18" i="3"/>
  <c r="K19" i="3"/>
  <c r="E19" i="3"/>
  <c r="E20" i="3"/>
  <c r="K20" i="3"/>
  <c r="K23" i="3"/>
  <c r="E23" i="3"/>
  <c r="E17" i="3"/>
  <c r="E16" i="3"/>
  <c r="K16" i="3"/>
  <c r="D24" i="3"/>
  <c r="J15" i="3"/>
  <c r="D21" i="3"/>
  <c r="J21" i="3"/>
  <c r="D27" i="3"/>
  <c r="D15" i="3"/>
  <c r="J27" i="3"/>
  <c r="J24" i="3"/>
  <c r="D18" i="3"/>
</calcChain>
</file>

<file path=xl/sharedStrings.xml><?xml version="1.0" encoding="utf-8"?>
<sst xmlns="http://schemas.openxmlformats.org/spreadsheetml/2006/main" count="43" uniqueCount="28">
  <si>
    <t>Player 1</t>
  </si>
  <si>
    <t>Player 2</t>
  </si>
  <si>
    <t>Hcp Index</t>
  </si>
  <si>
    <t>Elfordleigh</t>
  </si>
  <si>
    <t>Player 3</t>
  </si>
  <si>
    <t>Player 4</t>
  </si>
  <si>
    <t>Player 5</t>
  </si>
  <si>
    <t>Player 6</t>
  </si>
  <si>
    <t>Player 7</t>
  </si>
  <si>
    <t>Player 8</t>
  </si>
  <si>
    <t>Player 9</t>
  </si>
  <si>
    <t>Player10</t>
  </si>
  <si>
    <t>Name</t>
  </si>
  <si>
    <t>Location</t>
  </si>
  <si>
    <t>Slope</t>
  </si>
  <si>
    <t>Shots Received</t>
  </si>
  <si>
    <t>Hcp Allowance</t>
  </si>
  <si>
    <t>Match 1</t>
  </si>
  <si>
    <t>Match 2</t>
  </si>
  <si>
    <t>Match 3</t>
  </si>
  <si>
    <t>Match 4</t>
  </si>
  <si>
    <t>Match 5</t>
  </si>
  <si>
    <t>Sidmouth</t>
  </si>
  <si>
    <t>Course Rating</t>
  </si>
  <si>
    <t>PAR</t>
  </si>
  <si>
    <t>Course Hcp</t>
  </si>
  <si>
    <t>Minimum Hcp Index</t>
  </si>
  <si>
    <t>Maximum Hcp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</si>
</sst>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1" applyNumberFormat="1" applyFont="1"/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0" fillId="0" borderId="1" xfId="0" applyBorder="1"/>
    <xf numFmtId="164" fontId="2" fillId="0" borderId="0" xfId="1" applyNumberFormat="1" applyFont="1"/>
    <xf numFmtId="0" fontId="2" fillId="0" borderId="0" xfId="0" applyFont="1"/>
    <xf numFmtId="164" fontId="0" fillId="0" borderId="0" xfId="1" applyNumberFormat="1" applyFont="1" applyBorder="1"/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9" fontId="0" fillId="0" borderId="0" xfId="0" applyNumberFormat="1" applyProtection="1">
      <protection hidden="1"/>
    </xf>
    <xf numFmtId="1" fontId="0" fillId="0" borderId="1" xfId="0" applyNumberFormat="1" applyBorder="1"/>
    <xf numFmtId="1" fontId="0" fillId="0" borderId="0" xfId="0" applyNumberFormat="1"/>
    <xf numFmtId="0" fontId="0" fillId="3" borderId="1" xfId="0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8467</xdr:colOff>
      <xdr:row>2</xdr:row>
      <xdr:rowOff>25400</xdr:rowOff>
    </xdr:from>
    <xdr:to>
      <xdr:col>10</xdr:col>
      <xdr:colOff>601134</xdr:colOff>
      <xdr:row>7</xdr:row>
      <xdr:rowOff>59266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2BC599-BC63-F98C-18DB-5195D7C34163}"/>
            </a:ext>
          </a:extLst>
        </xdr:cNvPr>
        <xdr:cNvSpPr txBox="1"/>
      </xdr:nvSpPr>
      <xdr:spPr>
        <a:xfrm>
          <a:off x="3403600" y="397933"/>
          <a:ext cx="6358467" cy="9652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 u="sng"/>
            <a:t>Dartmoor League 4BBB</a:t>
          </a:r>
          <a:r>
            <a:rPr lang="en-GB" sz="1400" b="1" u="sng" baseline="0"/>
            <a:t> Matchplay Calculator</a:t>
          </a:r>
        </a:p>
        <a:p>
          <a:pPr algn="ctr"/>
          <a:endParaRPr lang="en-GB" sz="1400" b="1" u="sng" baseline="0"/>
        </a:p>
        <a:p>
          <a:pPr algn="l"/>
          <a:r>
            <a:rPr lang="en-GB" sz="1000" b="1" i="1" u="sng"/>
            <a:t>Friendly Golf Competition in Devon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10</xdr:col>
      <xdr:colOff>243840</xdr:colOff>
      <xdr:row>42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CB652-BC48-A79A-44C2-C2EC52F3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"/>
          <a:ext cx="5730240" cy="780288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573277</xdr:colOff>
      <xdr:row>29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D7A13B-2FB7-6D1B-F9C6-46734E65E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07677" cy="531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373692</xdr:colOff>
      <xdr:row>18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DCD851-33A8-A3CF-402A-9FE952218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36892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8D7C-774C-40CD-8024-60D12428596F}">
  <sheetPr>
    <pageSetUpPr fitToPage="1"/>
  </sheetPr>
  <dimension ref="A3:K32"/>
  <sheetViews>
    <sheetView tabSelected="1" zoomScale="90" zoomScaleNormal="90" workbookViewId="0">
      <selection activeCell="G14" sqref="G14"/>
    </sheetView>
  </sheetViews>
  <sheetFormatPr defaultRowHeight="14.4" x14ac:dyDescent="0.3"/>
  <cols>
    <col min="1" max="1" width="14.88671875" bestFit="1" customWidth="1"/>
    <col min="2" max="2" width="25.6640625" customWidth="1"/>
    <col min="7" max="7" width="13.88671875" customWidth="1"/>
    <col min="8" max="8" width="25.6640625" customWidth="1"/>
  </cols>
  <sheetData>
    <row r="3" spans="1:11" x14ac:dyDescent="0.3">
      <c r="A3" t="s">
        <v>13</v>
      </c>
      <c r="B3" s="9" t="s">
        <v>3</v>
      </c>
    </row>
    <row r="5" spans="1:11" x14ac:dyDescent="0.3">
      <c r="A5" t="s">
        <v>14</v>
      </c>
      <c r="B5" s="9">
        <v>128</v>
      </c>
    </row>
    <row r="7" spans="1:11" x14ac:dyDescent="0.3">
      <c r="A7" t="s">
        <v>23</v>
      </c>
      <c r="B7" s="9">
        <v>68.900000000000006</v>
      </c>
    </row>
    <row r="9" spans="1:11" x14ac:dyDescent="0.3">
      <c r="A9" t="s">
        <v>24</v>
      </c>
      <c r="B9" s="9">
        <v>69</v>
      </c>
      <c r="H9" t="s">
        <v>26</v>
      </c>
      <c r="I9">
        <v>5.5</v>
      </c>
    </row>
    <row r="11" spans="1:11" x14ac:dyDescent="0.3">
      <c r="A11" t="s">
        <v>16</v>
      </c>
      <c r="B11" s="12">
        <v>0.9</v>
      </c>
      <c r="H11" t="s">
        <v>27</v>
      </c>
      <c r="I11">
        <v>16.100000000000001</v>
      </c>
    </row>
    <row r="14" spans="1:11" s="1" customFormat="1" ht="28.8" x14ac:dyDescent="0.3">
      <c r="A14" s="15" t="s">
        <v>3</v>
      </c>
      <c r="B14" s="3" t="s">
        <v>12</v>
      </c>
      <c r="C14" s="3" t="s">
        <v>2</v>
      </c>
      <c r="D14" s="3" t="s">
        <v>25</v>
      </c>
      <c r="E14" s="3" t="s">
        <v>15</v>
      </c>
      <c r="G14" s="15" t="s">
        <v>22</v>
      </c>
      <c r="H14" s="3" t="s">
        <v>12</v>
      </c>
      <c r="I14" s="3" t="s">
        <v>2</v>
      </c>
      <c r="J14" s="3" t="s">
        <v>25</v>
      </c>
      <c r="K14" s="3" t="s">
        <v>15</v>
      </c>
    </row>
    <row r="15" spans="1:11" ht="27.75" customHeight="1" x14ac:dyDescent="0.3">
      <c r="C15" s="2"/>
      <c r="D15" s="7">
        <f>SUM(D16:D17)</f>
        <v>20</v>
      </c>
      <c r="F15" s="4" t="s">
        <v>17</v>
      </c>
      <c r="I15" s="2"/>
      <c r="J15" s="6">
        <f>SUM(J16:J17)</f>
        <v>26</v>
      </c>
    </row>
    <row r="16" spans="1:11" ht="27.75" customHeight="1" x14ac:dyDescent="0.3">
      <c r="A16" s="5" t="s">
        <v>0</v>
      </c>
      <c r="B16" s="10"/>
      <c r="C16" s="11">
        <v>5.5</v>
      </c>
      <c r="D16" s="5">
        <f>ROUND(((IF(C16&lt;$I$9,0,IF(C16&gt;$I$11,$I$11,C16))/113)*$B$5)+($B$7-$B$9),0)</f>
        <v>6</v>
      </c>
      <c r="E16" s="13">
        <f>ROUND((D16-(MIN($D$16,$D$17,$J$16,$J$17)))*$B$11,0)</f>
        <v>0</v>
      </c>
      <c r="G16" s="5" t="s">
        <v>0</v>
      </c>
      <c r="H16" s="10"/>
      <c r="I16" s="11">
        <v>7.5</v>
      </c>
      <c r="J16" s="5">
        <f>ROUND(((IF(I16&lt;$I$9,0,IF(I16&gt;$I$11,$I$11,I16))/113)*$B$5)+($B$7-$B$9),0)</f>
        <v>8</v>
      </c>
      <c r="K16" s="13">
        <f>ROUND((J16-(MIN($D$16,$D$17,$J$16,$J$17)))*$B$11,0)</f>
        <v>2</v>
      </c>
    </row>
    <row r="17" spans="1:11" ht="27.75" customHeight="1" x14ac:dyDescent="0.3">
      <c r="A17" s="5" t="s">
        <v>1</v>
      </c>
      <c r="B17" s="10"/>
      <c r="C17" s="11">
        <v>12.8</v>
      </c>
      <c r="D17" s="5">
        <f>ROUND(((IF(C17&lt;$I$9,0,IF(C17&gt;$I$11,$I$11,C17))/113)*$B$5)+($B$7-$B$9),0)</f>
        <v>14</v>
      </c>
      <c r="E17" s="13">
        <f>ROUND((D17-(MIN($D$16,$D$17,$J$16,$J$17)))*$B$11,0)</f>
        <v>7</v>
      </c>
      <c r="G17" s="5" t="s">
        <v>1</v>
      </c>
      <c r="H17" s="10"/>
      <c r="I17" s="11">
        <v>16.100000000000001</v>
      </c>
      <c r="J17" s="5">
        <f>ROUND(((IF(I17&lt;$I$9,0,IF(I17&gt;$I$11,$I$11,I17))/113)*$B$5)+($B$7-$B$9),0)</f>
        <v>18</v>
      </c>
      <c r="K17" s="13">
        <f>ROUND((J17-(MIN($D$16,$D$17,$J$16,$J$17)))*$B$11,0)</f>
        <v>11</v>
      </c>
    </row>
    <row r="18" spans="1:11" ht="27.75" customHeight="1" x14ac:dyDescent="0.3">
      <c r="C18" s="2"/>
      <c r="D18" s="7">
        <f>SUM(D19:D20)</f>
        <v>21</v>
      </c>
      <c r="E18" s="14"/>
      <c r="F18" s="4" t="s">
        <v>18</v>
      </c>
      <c r="I18" s="2"/>
      <c r="J18" s="6">
        <f>SUM(J19:J20)</f>
        <v>24</v>
      </c>
      <c r="K18" s="14"/>
    </row>
    <row r="19" spans="1:11" ht="27.75" customHeight="1" x14ac:dyDescent="0.3">
      <c r="A19" s="5" t="s">
        <v>4</v>
      </c>
      <c r="B19" s="10"/>
      <c r="C19" s="11">
        <v>8.3000000000000007</v>
      </c>
      <c r="D19" s="5">
        <f>ROUND(((IF(C19&lt;$I$9,0,IF(C19&gt;$I$11,$I$11,C19))/113)*$B$5)+($B$7-$B$9),0)</f>
        <v>9</v>
      </c>
      <c r="E19" s="13">
        <f>ROUND((D19-(MIN($D$19,$D$20,$J$19,$J$20)))*$B$11,0)</f>
        <v>3</v>
      </c>
      <c r="G19" s="5" t="s">
        <v>4</v>
      </c>
      <c r="H19" s="10"/>
      <c r="I19" s="11">
        <v>5.5</v>
      </c>
      <c r="J19" s="5">
        <f>ROUND(((IF(I19&lt;$I$9,0,IF(I19&gt;$I$11,$I$11,I19))/113)*$B$5)+($B$7-$B$9),0)</f>
        <v>6</v>
      </c>
      <c r="K19" s="13">
        <f>ROUND((J19-(MIN($D$19,$D$20,$J$19,$J$20)))*$B$11,0)</f>
        <v>0</v>
      </c>
    </row>
    <row r="20" spans="1:11" ht="27.75" customHeight="1" x14ac:dyDescent="0.3">
      <c r="A20" s="5" t="s">
        <v>5</v>
      </c>
      <c r="B20" s="10"/>
      <c r="C20" s="11">
        <v>10.9</v>
      </c>
      <c r="D20" s="5">
        <f>ROUND(((IF(C20&lt;$I$9,0,IF(C20&gt;$I$11,$I$11,C20))/113)*$B$5)+($B$7-$B$9),0)</f>
        <v>12</v>
      </c>
      <c r="E20" s="13">
        <f>ROUND((D20-(MIN($D$19,$D$20,$J$19,$J$20)))*$B$11,0)</f>
        <v>5</v>
      </c>
      <c r="G20" s="5" t="s">
        <v>5</v>
      </c>
      <c r="H20" s="10"/>
      <c r="I20" s="11">
        <v>16.100000000000001</v>
      </c>
      <c r="J20" s="5">
        <f>ROUND(((IF(I20&lt;$I$9,0,IF(I20&gt;$I$11,$I$11,I20))/113)*$B$5)+($B$7-$B$9),0)</f>
        <v>18</v>
      </c>
      <c r="K20" s="13">
        <f>ROUND((J20-(MIN($D$19,$D$20,$J$19,$J$20)))*$B$11,0)</f>
        <v>11</v>
      </c>
    </row>
    <row r="21" spans="1:11" ht="27.75" customHeight="1" x14ac:dyDescent="0.3">
      <c r="C21" s="2"/>
      <c r="D21" s="7">
        <f>SUM(D22:D23)</f>
        <v>26</v>
      </c>
      <c r="E21" s="14"/>
      <c r="F21" s="4" t="s">
        <v>19</v>
      </c>
      <c r="I21" s="2"/>
      <c r="J21" s="6">
        <f>SUM(J22:J23)</f>
        <v>36</v>
      </c>
      <c r="K21" s="14"/>
    </row>
    <row r="22" spans="1:11" ht="27.75" customHeight="1" x14ac:dyDescent="0.3">
      <c r="A22" s="5" t="s">
        <v>6</v>
      </c>
      <c r="B22" s="10"/>
      <c r="C22" s="11">
        <v>7.3</v>
      </c>
      <c r="D22" s="5">
        <f>ROUND(((IF(C22&lt;$I$9,0,IF(C22&gt;$I$11,$I$11,C22))/113)*$B$5)+($B$7-$B$9),0)</f>
        <v>8</v>
      </c>
      <c r="E22" s="13">
        <f>ROUND((D22-(MIN($D$22,$D$23,$J$22,$J$23)))*$B$11,0)</f>
        <v>0</v>
      </c>
      <c r="G22" s="5" t="s">
        <v>6</v>
      </c>
      <c r="H22" s="10"/>
      <c r="I22" s="11">
        <v>16.100000000000001</v>
      </c>
      <c r="J22" s="5">
        <f>ROUND(((IF(I22&lt;$I$9,0,IF(I22&gt;$I$11,$I$11,I22))/113)*$B$5)+($B$7-$B$9),0)</f>
        <v>18</v>
      </c>
      <c r="K22" s="13">
        <f>ROUND((J22-(MIN($D$22,$D$23,$J$22,$J$23)))*$B$11,0)</f>
        <v>9</v>
      </c>
    </row>
    <row r="23" spans="1:11" ht="27.75" customHeight="1" x14ac:dyDescent="0.3">
      <c r="A23" s="5" t="s">
        <v>7</v>
      </c>
      <c r="B23" s="10"/>
      <c r="C23" s="11">
        <v>16.100000000000001</v>
      </c>
      <c r="D23" s="5">
        <f>ROUND(((IF(C23&lt;$I$9,0,IF(C23&gt;$I$11,$I$11,C23))/113)*$B$5)+($B$7-$B$9),0)</f>
        <v>18</v>
      </c>
      <c r="E23" s="13">
        <f>ROUND((D23-(MIN($D$22,$D$23,$J$22,$J$23)))*$B$11,0)</f>
        <v>9</v>
      </c>
      <c r="G23" s="5" t="s">
        <v>7</v>
      </c>
      <c r="H23" s="10"/>
      <c r="I23" s="11">
        <v>16.100000000000001</v>
      </c>
      <c r="J23" s="5">
        <f>ROUND(((IF(I23&lt;$I$9,0,IF(I23&gt;$I$11,$I$11,I23))/113)*$B$5)+($B$7-$B$9),0)</f>
        <v>18</v>
      </c>
      <c r="K23" s="13">
        <f>ROUND((J23-(MIN($D$22,$D$23,$J$22,$J$23)))*$B$11,0)</f>
        <v>9</v>
      </c>
    </row>
    <row r="24" spans="1:11" ht="27.75" customHeight="1" x14ac:dyDescent="0.3">
      <c r="C24" s="2"/>
      <c r="D24" s="7">
        <f>SUM(D25:D26)</f>
        <v>27</v>
      </c>
      <c r="E24" s="14"/>
      <c r="F24" s="4" t="s">
        <v>20</v>
      </c>
      <c r="I24" s="2"/>
      <c r="J24" s="6">
        <f>SUM(J25:J26)</f>
        <v>36</v>
      </c>
      <c r="K24" s="14"/>
    </row>
    <row r="25" spans="1:11" ht="27.75" customHeight="1" x14ac:dyDescent="0.3">
      <c r="A25" s="5" t="s">
        <v>8</v>
      </c>
      <c r="B25" s="10"/>
      <c r="C25" s="11">
        <v>9.8000000000000007</v>
      </c>
      <c r="D25" s="5">
        <f>ROUND(((IF(C25&lt;$I$9,0,IF(C25&gt;$I$11,$I$11,C25))/113)*$B$5)+($B$7-$B$9),0)</f>
        <v>11</v>
      </c>
      <c r="E25" s="13">
        <f>ROUND((D25-(MIN($D$25,$D$26,$J$25,$J$26)))*$B$11,0)</f>
        <v>0</v>
      </c>
      <c r="G25" s="5" t="s">
        <v>8</v>
      </c>
      <c r="H25" s="10"/>
      <c r="I25" s="11">
        <v>16.100000000000001</v>
      </c>
      <c r="J25" s="5">
        <f>ROUND(((IF(I25&lt;$I$9,0,IF(I25&gt;$I$11,$I$11,I25))/113)*$B$5)+($B$7-$B$9),0)</f>
        <v>18</v>
      </c>
      <c r="K25" s="13">
        <f>ROUND((J25-(MIN($D$25,$D$26,$J$25,$J$26)))*$B$11,0)</f>
        <v>6</v>
      </c>
    </row>
    <row r="26" spans="1:11" ht="27.75" customHeight="1" x14ac:dyDescent="0.3">
      <c r="A26" s="5" t="s">
        <v>9</v>
      </c>
      <c r="B26" s="10"/>
      <c r="C26" s="11">
        <v>14</v>
      </c>
      <c r="D26" s="5">
        <f>ROUND(((IF(C26&lt;$I$9,0,IF(C26&gt;$I$11,$I$11,C26))/113)*$B$5)+($B$7-$B$9),0)</f>
        <v>16</v>
      </c>
      <c r="E26" s="13">
        <f>ROUND((D26-(MIN($D$25,$D$26,$J$25,$J$26)))*$B$11,0)</f>
        <v>5</v>
      </c>
      <c r="G26" s="5" t="s">
        <v>9</v>
      </c>
      <c r="H26" s="10"/>
      <c r="I26" s="11">
        <v>16.100000000000001</v>
      </c>
      <c r="J26" s="5">
        <f>ROUND(((IF(I26&lt;$I$9,0,IF(I26&gt;$I$11,$I$11,I26))/113)*$B$5)+($B$7-$B$9),0)</f>
        <v>18</v>
      </c>
      <c r="K26" s="13">
        <f>ROUND((J26-(MIN($D$25,$D$26,$J$25,$J$26)))*$B$11,0)</f>
        <v>6</v>
      </c>
    </row>
    <row r="27" spans="1:11" ht="27.75" customHeight="1" x14ac:dyDescent="0.3">
      <c r="C27" s="2"/>
      <c r="D27" s="7">
        <f>SUM(D28:D29)</f>
        <v>31</v>
      </c>
      <c r="E27" s="14"/>
      <c r="F27" s="4" t="s">
        <v>21</v>
      </c>
      <c r="I27" s="2"/>
      <c r="J27" s="6">
        <f>SUM(J28:J29)</f>
        <v>36</v>
      </c>
      <c r="K27" s="14"/>
    </row>
    <row r="28" spans="1:11" ht="27.75" customHeight="1" x14ac:dyDescent="0.3">
      <c r="A28" s="5" t="s">
        <v>10</v>
      </c>
      <c r="B28" s="10"/>
      <c r="C28" s="11">
        <v>12.2</v>
      </c>
      <c r="D28" s="5">
        <f>ROUND(((IF(C28&lt;$I$9,0,IF(C28&gt;$I$11,$I$11,C28))/113)*$B$5)+($B$7-$B$9),0)</f>
        <v>14</v>
      </c>
      <c r="E28" s="13">
        <f>ROUND((D28-(MIN($D$28,$D$29,$J$28,$J$29)))*$B$11,0)</f>
        <v>0</v>
      </c>
      <c r="G28" s="5" t="s">
        <v>10</v>
      </c>
      <c r="H28" s="10"/>
      <c r="I28" s="11">
        <v>16.100000000000001</v>
      </c>
      <c r="J28" s="5">
        <f>ROUND(((IF(I28&lt;$I$9,0,IF(I28&gt;$I$11,$I$11,I28))/113)*$B$5)+($B$7-$B$9),0)</f>
        <v>18</v>
      </c>
      <c r="K28" s="13">
        <f>ROUND((J28-(MIN($D$28,$D$29,$J$28,$J$29)))*$B$11,0)</f>
        <v>4</v>
      </c>
    </row>
    <row r="29" spans="1:11" ht="27.75" customHeight="1" x14ac:dyDescent="0.3">
      <c r="A29" s="5" t="s">
        <v>11</v>
      </c>
      <c r="B29" s="10"/>
      <c r="C29" s="11">
        <v>15.5</v>
      </c>
      <c r="D29" s="5">
        <f>ROUND(((IF(C29&lt;$I$9,0,IF(C29&gt;$I$11,$I$11,C29))/113)*$B$5)+($B$7-$B$9),0)</f>
        <v>17</v>
      </c>
      <c r="E29" s="13">
        <f>ROUND((D29-(MIN($D$28,$D$29,$J$28,$J$29)))*$B$11,0)</f>
        <v>3</v>
      </c>
      <c r="G29" s="5" t="s">
        <v>11</v>
      </c>
      <c r="H29" s="10"/>
      <c r="I29" s="11">
        <v>16.100000000000001</v>
      </c>
      <c r="J29" s="5">
        <f>ROUND(((IF(I29&lt;$I$9,0,IF(I29&gt;$I$11,$I$11,I29))/113)*$B$5)+($B$7-$B$9),0)</f>
        <v>18</v>
      </c>
      <c r="K29" s="13">
        <f>ROUND((J29-(MIN($D$28,$D$29,$J$28,$J$29)))*$B$11,0)</f>
        <v>4</v>
      </c>
    </row>
    <row r="30" spans="1:11" x14ac:dyDescent="0.3">
      <c r="C30" s="8"/>
      <c r="I30" s="8"/>
    </row>
    <row r="31" spans="1:11" x14ac:dyDescent="0.3">
      <c r="C31" s="8"/>
    </row>
    <row r="32" spans="1:11" x14ac:dyDescent="0.3">
      <c r="C32" s="8"/>
    </row>
  </sheetData>
  <sheetProtection algorithmName="SHA-512" hashValue="8og4HFMTc3uPvfk7RFxRaHXbnKdC5sCxa1OzpFAXeIMDUNLGZCvPbBFnk4TZNiAmEruimq5xRDSW+rzMUlGGtA==" saltValue="TOMniV2XGi0HeAVU5+wNNg==" spinCount="100000" sheet="1" objects="1" scenarios="1"/>
  <conditionalFormatting sqref="D15">
    <cfRule type="cellIs" dxfId="12" priority="11" operator="greaterThan">
      <formula>$D$18</formula>
    </cfRule>
  </conditionalFormatting>
  <conditionalFormatting sqref="D18">
    <cfRule type="cellIs" dxfId="11" priority="10" operator="lessThan">
      <formula>$D$15</formula>
    </cfRule>
  </conditionalFormatting>
  <conditionalFormatting sqref="D21">
    <cfRule type="cellIs" dxfId="10" priority="9" operator="lessThan">
      <formula>$D$18</formula>
    </cfRule>
  </conditionalFormatting>
  <conditionalFormatting sqref="D24">
    <cfRule type="cellIs" dxfId="9" priority="8" operator="lessThan">
      <formula>$D$21</formula>
    </cfRule>
  </conditionalFormatting>
  <conditionalFormatting sqref="D27">
    <cfRule type="cellIs" dxfId="8" priority="7" operator="lessThan">
      <formula>$D$24</formula>
    </cfRule>
  </conditionalFormatting>
  <conditionalFormatting sqref="J15">
    <cfRule type="cellIs" dxfId="7" priority="16" operator="greaterThan">
      <formula>$J$18</formula>
    </cfRule>
  </conditionalFormatting>
  <conditionalFormatting sqref="J18">
    <cfRule type="cellIs" dxfId="6" priority="20" operator="lessThan">
      <formula>$J$15</formula>
    </cfRule>
  </conditionalFormatting>
  <conditionalFormatting sqref="J21">
    <cfRule type="cellIs" dxfId="5" priority="15" operator="lessThan">
      <formula>$J$18</formula>
    </cfRule>
    <cfRule type="cellIs" dxfId="4" priority="19" operator="lessThan">
      <formula>$J$15</formula>
    </cfRule>
  </conditionalFormatting>
  <conditionalFormatting sqref="J24">
    <cfRule type="cellIs" dxfId="3" priority="12" operator="lessThan">
      <formula>$J$21</formula>
    </cfRule>
    <cfRule type="cellIs" dxfId="2" priority="18" operator="lessThan">
      <formula>$J$15</formula>
    </cfRule>
  </conditionalFormatting>
  <conditionalFormatting sqref="J27">
    <cfRule type="cellIs" dxfId="1" priority="13" operator="lessThan">
      <formula>$J$24</formula>
    </cfRule>
    <cfRule type="cellIs" dxfId="0" priority="17" operator="lessThan">
      <formula>$J$15</formula>
    </cfRule>
  </conditionalFormatting>
  <pageMargins left="0.7" right="0.7" top="0.75" bottom="0.7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F497-F9F3-4189-BC44-F1B421842D72}">
  <dimension ref="A1"/>
  <sheetViews>
    <sheetView workbookViewId="0">
      <selection activeCell="M1" sqref="M1"/>
    </sheetView>
  </sheetViews>
  <sheetFormatPr defaultRowHeight="14.4" x14ac:dyDescent="0.3"/>
  <sheetData/>
  <sheetProtection algorithmName="SHA-512" hashValue="npwIm4sUnozqPhBKNaeFsXaFsFrM8tFG4g22ajuLR9EeJo+cc7pgn+3GLjvQTuVIRkZTEKn7N0YMUW873nq1/w==" saltValue="n36iL1W/ybEo+0Ry9JGHK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95A4-91B5-4A38-AC67-7FED30C53B21}">
  <dimension ref="A1"/>
  <sheetViews>
    <sheetView workbookViewId="0">
      <selection activeCell="Q1" sqref="Q1"/>
    </sheetView>
  </sheetViews>
  <sheetFormatPr defaultRowHeight="14.4" x14ac:dyDescent="0.3"/>
  <sheetData/>
  <sheetProtection algorithmName="SHA-512" hashValue="CZdIotYcuoWeKWX6CK0ctKxm9rRygNM1114IURh0FcOhUPvldMo9V8H43mBwtnENEhPqOZFmd8h48t2QlfKCJw==" saltValue="1lurhEsaIGYIzyCiuRvz6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937A-B622-4F0F-9AE6-715E44A7E377}">
  <dimension ref="A1"/>
  <sheetViews>
    <sheetView workbookViewId="0"/>
  </sheetViews>
  <sheetFormatPr defaultRowHeight="14.4" x14ac:dyDescent="0.3"/>
  <sheetData/>
  <sheetProtection algorithmName="SHA-512" hashValue="oEYaLc+n3MNmRGHFSMw35j2ANMd6p9n8WHO5DHYWM0Y9Onw7mFv6iIbyoefsB5aJzKGQPoa3bP4fLrHDnuUWmA==" saltValue="Mrr4yTckcQeFZkbqqDwF3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Match Sheet</vt:lpstr>
      <vt:lpstr>Instructions</vt:lpstr>
      <vt:lpstr>Calculate a Course Handicap</vt:lpstr>
      <vt:lpstr>Calculate a 4BBB Playing Hcp</vt:lpstr>
      <vt:lpstr>'Match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roy</dc:creator>
  <cp:lastModifiedBy>nigel roy</cp:lastModifiedBy>
  <cp:lastPrinted>2022-06-26T06:34:12Z</cp:lastPrinted>
  <dcterms:created xsi:type="dcterms:W3CDTF">2021-04-16T10:03:16Z</dcterms:created>
  <dcterms:modified xsi:type="dcterms:W3CDTF">2024-03-15T14:12:26Z</dcterms:modified>
</cp:coreProperties>
</file>